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200" windowHeight="6615" activeTab="2"/>
  </bookViews>
  <sheets>
    <sheet name="zishop" sheetId="4" r:id="rId1"/>
    <sheet name="KEINARA" sheetId="17" r:id="rId2"/>
    <sheet name="Rumah susu ririn" sheetId="18" r:id="rId3"/>
    <sheet name="LEIIBHI" sheetId="19" r:id="rId4"/>
    <sheet name="MAULANI" sheetId="20" r:id="rId5"/>
    <sheet name="NANANINA" sheetId="21" r:id="rId6"/>
    <sheet name="Sheet1" sheetId="22" r:id="rId7"/>
  </sheets>
  <definedNames>
    <definedName name="_xlnm.Print_Area" localSheetId="1">KEINARA!$A$1:$G$21</definedName>
    <definedName name="_xlnm.Print_Area" localSheetId="0">zishop!$A$1:$G$35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1" l="1"/>
  <c r="D18" i="21"/>
  <c r="C15" i="21"/>
  <c r="C14" i="21"/>
  <c r="E11" i="21"/>
  <c r="D11" i="21"/>
  <c r="C11" i="21" s="1"/>
  <c r="C21" i="21" s="1"/>
  <c r="C9" i="21"/>
  <c r="C8" i="21"/>
  <c r="E5" i="21"/>
  <c r="D5" i="21"/>
  <c r="C4" i="21"/>
  <c r="C3" i="21"/>
  <c r="C9" i="19"/>
  <c r="C8" i="19"/>
  <c r="C7" i="19"/>
  <c r="C6" i="19"/>
  <c r="C5" i="19"/>
  <c r="C4" i="19"/>
  <c r="C17" i="19"/>
  <c r="C16" i="19"/>
  <c r="C15" i="19"/>
  <c r="C14" i="19"/>
  <c r="C18" i="21" l="1"/>
  <c r="D21" i="21" s="1"/>
  <c r="C5" i="21"/>
  <c r="B21" i="21" s="1"/>
  <c r="E21" i="21" s="1"/>
  <c r="F21" i="21" s="1"/>
  <c r="C27" i="19"/>
  <c r="C26" i="19"/>
  <c r="C25" i="19"/>
  <c r="C24" i="19"/>
  <c r="C23" i="19"/>
  <c r="C22" i="19"/>
  <c r="D29" i="19"/>
  <c r="E29" i="19"/>
  <c r="E18" i="20"/>
  <c r="D18" i="20"/>
  <c r="C18" i="20" s="1"/>
  <c r="D21" i="20" s="1"/>
  <c r="C15" i="20"/>
  <c r="C14" i="20"/>
  <c r="E11" i="20"/>
  <c r="D11" i="20"/>
  <c r="C9" i="20"/>
  <c r="C8" i="20"/>
  <c r="E5" i="20"/>
  <c r="D5" i="20"/>
  <c r="C4" i="20"/>
  <c r="C3" i="20"/>
  <c r="C21" i="19"/>
  <c r="E18" i="19"/>
  <c r="D18" i="19"/>
  <c r="C13" i="19"/>
  <c r="E10" i="19"/>
  <c r="D10" i="19"/>
  <c r="C3" i="19"/>
  <c r="C18" i="19" l="1"/>
  <c r="C32" i="19" s="1"/>
  <c r="C10" i="19"/>
  <c r="B32" i="19" s="1"/>
  <c r="C29" i="19"/>
  <c r="D32" i="19" s="1"/>
  <c r="E32" i="19" s="1"/>
  <c r="F32" i="19" s="1"/>
  <c r="C11" i="20"/>
  <c r="C21" i="20" s="1"/>
  <c r="C5" i="20"/>
  <c r="B21" i="20" s="1"/>
  <c r="E21" i="20" s="1"/>
  <c r="F21" i="20" s="1"/>
  <c r="C24" i="4" l="1"/>
  <c r="C23" i="4"/>
  <c r="C22" i="4"/>
  <c r="C21" i="4"/>
  <c r="C20" i="4"/>
  <c r="E7" i="4" l="1"/>
  <c r="E18" i="18" l="1"/>
  <c r="D18" i="18"/>
  <c r="C18" i="18" s="1"/>
  <c r="D21" i="18" s="1"/>
  <c r="C15" i="18"/>
  <c r="C14" i="18"/>
  <c r="E11" i="18"/>
  <c r="D11" i="18"/>
  <c r="C9" i="18"/>
  <c r="C8" i="18"/>
  <c r="E5" i="18"/>
  <c r="D5" i="18"/>
  <c r="C4" i="18"/>
  <c r="C3" i="18"/>
  <c r="C5" i="18" s="1"/>
  <c r="B21" i="18" s="1"/>
  <c r="C11" i="18" l="1"/>
  <c r="C21" i="18" s="1"/>
  <c r="E21" i="18" s="1"/>
  <c r="F21" i="18" s="1"/>
  <c r="C16" i="4"/>
  <c r="C15" i="4"/>
  <c r="C14" i="4"/>
  <c r="C13" i="4"/>
  <c r="C12" i="4"/>
  <c r="C11" i="4"/>
  <c r="C25" i="4" l="1"/>
  <c r="B34" i="4" l="1"/>
  <c r="C6" i="4"/>
  <c r="C14" i="17" l="1"/>
  <c r="C26" i="4" l="1"/>
  <c r="D27" i="4"/>
  <c r="D4" i="17" l="1"/>
  <c r="E4" i="17"/>
  <c r="C4" i="4"/>
  <c r="C3" i="17" l="1"/>
  <c r="C2" i="17"/>
  <c r="C4" i="17" l="1"/>
  <c r="B20" i="17" s="1"/>
  <c r="C10" i="4"/>
  <c r="C3" i="4"/>
  <c r="C2" i="4"/>
  <c r="C13" i="17"/>
  <c r="C8" i="17"/>
  <c r="C7" i="17"/>
  <c r="E17" i="17"/>
  <c r="D17" i="17"/>
  <c r="E10" i="17"/>
  <c r="D10" i="17"/>
  <c r="D30" i="4"/>
  <c r="E17" i="4"/>
  <c r="C34" i="4" s="1"/>
  <c r="D17" i="4"/>
  <c r="C30" i="4" s="1"/>
  <c r="D7" i="4"/>
  <c r="B30" i="4" s="1"/>
  <c r="C17" i="17" l="1"/>
  <c r="D20" i="17" s="1"/>
  <c r="C7" i="4"/>
  <c r="C17" i="4"/>
  <c r="E30" i="4"/>
  <c r="G30" i="4" s="1"/>
  <c r="C10" i="17"/>
  <c r="E27" i="4"/>
  <c r="C27" i="4" l="1"/>
  <c r="D34" i="4"/>
  <c r="E34" i="4" s="1"/>
  <c r="A31" i="4"/>
  <c r="C20" i="17"/>
  <c r="E20" i="17" s="1"/>
  <c r="F20" i="17" s="1"/>
  <c r="F34" i="4" l="1"/>
  <c r="G34" i="4"/>
  <c r="G35" i="4"/>
  <c r="A35" i="4"/>
</calcChain>
</file>

<file path=xl/sharedStrings.xml><?xml version="1.0" encoding="utf-8"?>
<sst xmlns="http://schemas.openxmlformats.org/spreadsheetml/2006/main" count="220" uniqueCount="24">
  <si>
    <t>TOTAL</t>
  </si>
  <si>
    <t>BULAN</t>
  </si>
  <si>
    <t>CUSTOMER</t>
  </si>
  <si>
    <t>Sum of JUMLAH</t>
  </si>
  <si>
    <t>Grand Total</t>
  </si>
  <si>
    <t>NO,FAKTUR</t>
  </si>
  <si>
    <t>NO.FAKTUR</t>
  </si>
  <si>
    <t>ZISHOP</t>
  </si>
  <si>
    <t>MOM BABY</t>
  </si>
  <si>
    <t>POKANA</t>
  </si>
  <si>
    <t>Cash Back 3%</t>
  </si>
  <si>
    <t>TANGGAL ORDER</t>
  </si>
  <si>
    <t>KEINARA</t>
  </si>
  <si>
    <t>POKANA + Wipes</t>
  </si>
  <si>
    <t>kompensasi</t>
  </si>
  <si>
    <t>TOTAL KOMPENSASI DISPLAY</t>
  </si>
  <si>
    <t>Rumah Susu Ririn</t>
  </si>
  <si>
    <t xml:space="preserve">TK LEIIBHY STORE </t>
  </si>
  <si>
    <t>MAULANI</t>
  </si>
  <si>
    <t>NANA NINA</t>
  </si>
  <si>
    <t>JANUARI</t>
  </si>
  <si>
    <t>FEBRUARI</t>
  </si>
  <si>
    <t>MARET</t>
  </si>
  <si>
    <t>Konfensasi display 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</si>
</sst>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2" fillId="3" borderId="1" xfId="0" applyNumberFormat="1" applyFont="1" applyFill="1" applyBorder="1" applyAlignment="1">
      <alignment horizontal="center"/>
    </xf>
    <xf numFmtId="41" fontId="0" fillId="0" borderId="1" xfId="0" applyNumberFormat="1" applyBorder="1"/>
    <xf numFmtId="41" fontId="0" fillId="0" borderId="0" xfId="0" applyNumberFormat="1"/>
    <xf numFmtId="41" fontId="0" fillId="0" borderId="4" xfId="0" applyNumberFormat="1" applyBorder="1"/>
    <xf numFmtId="0" fontId="3" fillId="5" borderId="1" xfId="0" applyFont="1" applyFill="1" applyBorder="1"/>
    <xf numFmtId="41" fontId="3" fillId="6" borderId="1" xfId="2" applyFont="1" applyFill="1" applyBorder="1"/>
    <xf numFmtId="0" fontId="3" fillId="5" borderId="5" xfId="0" applyFont="1" applyFill="1" applyBorder="1"/>
    <xf numFmtId="0" fontId="3" fillId="6" borderId="5" xfId="0" applyFont="1" applyFill="1" applyBorder="1"/>
    <xf numFmtId="0" fontId="3" fillId="4" borderId="7" xfId="0" applyFont="1" applyFill="1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41" fontId="0" fillId="0" borderId="6" xfId="0" applyNumberFormat="1" applyBorder="1"/>
    <xf numFmtId="0" fontId="3" fillId="5" borderId="1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9" xfId="0" applyFill="1" applyBorder="1"/>
    <xf numFmtId="41" fontId="3" fillId="4" borderId="1" xfId="2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vertical="center"/>
    </xf>
    <xf numFmtId="0" fontId="3" fillId="7" borderId="1" xfId="0" applyFont="1" applyFill="1" applyBorder="1"/>
    <xf numFmtId="43" fontId="3" fillId="7" borderId="1" xfId="1" applyFont="1" applyFill="1" applyBorder="1"/>
    <xf numFmtId="0" fontId="6" fillId="0" borderId="1" xfId="0" applyFont="1" applyBorder="1"/>
    <xf numFmtId="41" fontId="3" fillId="7" borderId="1" xfId="2" applyFont="1" applyFill="1" applyBorder="1" applyAlignment="1">
      <alignment horizontal="center"/>
    </xf>
    <xf numFmtId="41" fontId="0" fillId="0" borderId="1" xfId="2" applyFont="1" applyBorder="1"/>
    <xf numFmtId="0" fontId="6" fillId="0" borderId="11" xfId="0" applyFont="1" applyBorder="1"/>
    <xf numFmtId="41" fontId="3" fillId="4" borderId="3" xfId="2" applyFont="1" applyFill="1" applyBorder="1"/>
    <xf numFmtId="14" fontId="6" fillId="0" borderId="0" xfId="0" applyNumberFormat="1" applyFont="1"/>
    <xf numFmtId="0" fontId="3" fillId="5" borderId="2" xfId="0" applyFont="1" applyFill="1" applyBorder="1"/>
    <xf numFmtId="41" fontId="0" fillId="0" borderId="1" xfId="2" applyFont="1" applyBorder="1" applyAlignment="1">
      <alignment horizontal="center"/>
    </xf>
    <xf numFmtId="0" fontId="3" fillId="5" borderId="10" xfId="0" applyFont="1" applyFill="1" applyBorder="1"/>
    <xf numFmtId="41" fontId="3" fillId="7" borderId="1" xfId="0" applyNumberFormat="1" applyFont="1" applyFill="1" applyBorder="1"/>
    <xf numFmtId="0" fontId="5" fillId="0" borderId="1" xfId="0" applyFont="1" applyBorder="1"/>
    <xf numFmtId="41" fontId="5" fillId="0" borderId="1" xfId="0" applyNumberFormat="1" applyFont="1" applyBorder="1"/>
    <xf numFmtId="0" fontId="3" fillId="5" borderId="10" xfId="0" applyFont="1" applyFill="1" applyBorder="1" applyAlignment="1">
      <alignment horizontal="center"/>
    </xf>
    <xf numFmtId="41" fontId="0" fillId="0" borderId="3" xfId="0" applyNumberFormat="1" applyBorder="1"/>
    <xf numFmtId="14" fontId="6" fillId="0" borderId="1" xfId="0" applyNumberFormat="1" applyFont="1" applyBorder="1"/>
    <xf numFmtId="0" fontId="0" fillId="0" borderId="1" xfId="0" applyBorder="1"/>
    <xf numFmtId="164" fontId="0" fillId="0" borderId="0" xfId="0" applyNumberFormat="1"/>
    <xf numFmtId="165" fontId="5" fillId="0" borderId="1" xfId="0" applyNumberFormat="1" applyFont="1" applyBorder="1"/>
    <xf numFmtId="165" fontId="6" fillId="0" borderId="1" xfId="0" applyNumberFormat="1" applyFont="1" applyBorder="1"/>
    <xf numFmtId="41" fontId="3" fillId="6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41" fontId="3" fillId="4" borderId="3" xfId="2" applyFont="1" applyFill="1" applyBorder="1" applyAlignment="1">
      <alignment horizontal="center"/>
    </xf>
    <xf numFmtId="41" fontId="5" fillId="0" borderId="3" xfId="0" applyNumberFormat="1" applyFont="1" applyBorder="1"/>
    <xf numFmtId="41" fontId="7" fillId="7" borderId="3" xfId="0" applyNumberFormat="1" applyFont="1" applyFill="1" applyBorder="1"/>
    <xf numFmtId="0" fontId="5" fillId="0" borderId="11" xfId="0" applyFont="1" applyBorder="1"/>
    <xf numFmtId="165" fontId="5" fillId="0" borderId="0" xfId="0" applyNumberFormat="1" applyFont="1"/>
    <xf numFmtId="41" fontId="0" fillId="0" borderId="5" xfId="2" applyFont="1" applyBorder="1" applyAlignment="1">
      <alignment horizontal="center"/>
    </xf>
    <xf numFmtId="9" fontId="3" fillId="5" borderId="5" xfId="0" applyNumberFormat="1" applyFont="1" applyFill="1" applyBorder="1" applyAlignment="1">
      <alignment horizontal="center"/>
    </xf>
    <xf numFmtId="41" fontId="0" fillId="8" borderId="0" xfId="0" applyNumberFormat="1" applyFill="1"/>
    <xf numFmtId="41" fontId="3" fillId="7" borderId="3" xfId="0" applyNumberFormat="1" applyFont="1" applyFill="1" applyBorder="1"/>
    <xf numFmtId="0" fontId="5" fillId="0" borderId="0" xfId="0" applyFont="1"/>
    <xf numFmtId="41" fontId="4" fillId="0" borderId="2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12" xfId="0" applyFill="1" applyBorder="1" applyAlignment="1">
      <alignment horizont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 wrapText="1"/>
    </xf>
    <xf numFmtId="41" fontId="4" fillId="0" borderId="3" xfId="0" applyNumberFormat="1" applyFont="1" applyBorder="1" applyAlignment="1">
      <alignment horizontal="center" vertical="center" wrapText="1"/>
    </xf>
    <xf numFmtId="41" fontId="4" fillId="0" borderId="10" xfId="0" applyNumberFormat="1" applyFont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view="pageBreakPreview" topLeftCell="A12" zoomScaleNormal="100" zoomScaleSheetLayoutView="100" workbookViewId="0">
      <selection activeCell="B33" sqref="B33:D33"/>
    </sheetView>
  </sheetViews>
  <sheetFormatPr defaultRowHeight="15" x14ac:dyDescent="0.25"/>
  <cols>
    <col min="1" max="1" width="13.42578125" bestFit="1" customWidth="1"/>
    <col min="2" max="2" width="14.28515625" customWidth="1"/>
    <col min="3" max="3" width="15.7109375" bestFit="1" customWidth="1"/>
    <col min="4" max="4" width="12.5703125" bestFit="1" customWidth="1"/>
    <col min="5" max="5" width="13.7109375" customWidth="1"/>
    <col min="6" max="6" width="18" customWidth="1"/>
    <col min="7" max="7" width="21.85546875" bestFit="1" customWidth="1"/>
  </cols>
  <sheetData>
    <row r="1" spans="1:7" x14ac:dyDescent="0.25">
      <c r="A1" s="5" t="s">
        <v>1</v>
      </c>
      <c r="B1" s="7" t="s">
        <v>2</v>
      </c>
      <c r="C1" s="31" t="s">
        <v>3</v>
      </c>
      <c r="D1" s="31" t="s">
        <v>8</v>
      </c>
      <c r="E1" s="31" t="s">
        <v>9</v>
      </c>
      <c r="F1" s="20" t="s">
        <v>5</v>
      </c>
      <c r="G1" s="33" t="s">
        <v>11</v>
      </c>
    </row>
    <row r="2" spans="1:7" x14ac:dyDescent="0.25">
      <c r="A2" s="58" t="s">
        <v>20</v>
      </c>
      <c r="B2" s="56" t="s">
        <v>7</v>
      </c>
      <c r="C2" s="34">
        <f>D2+E2</f>
        <v>25513839.140000001</v>
      </c>
      <c r="D2" s="2">
        <v>10595692.040000001</v>
      </c>
      <c r="E2" s="2">
        <v>14918147.100000001</v>
      </c>
      <c r="F2" s="35">
        <v>1240109002</v>
      </c>
      <c r="G2" s="42">
        <v>45300</v>
      </c>
    </row>
    <row r="3" spans="1:7" x14ac:dyDescent="0.25">
      <c r="A3" s="59"/>
      <c r="B3" s="57"/>
      <c r="C3" s="34">
        <f>D3+E3</f>
        <v>6876052.5700000003</v>
      </c>
      <c r="D3" s="2"/>
      <c r="E3" s="2">
        <v>6876052.5700000003</v>
      </c>
      <c r="F3" s="35">
        <v>1240130006</v>
      </c>
      <c r="G3" s="42">
        <v>45321</v>
      </c>
    </row>
    <row r="4" spans="1:7" x14ac:dyDescent="0.25">
      <c r="A4" s="59"/>
      <c r="B4" s="57"/>
      <c r="C4" s="34">
        <f t="shared" ref="C4:C6" si="0">D4+E4</f>
        <v>7951484.2000000002</v>
      </c>
      <c r="D4" s="2">
        <v>7951484.2000000002</v>
      </c>
      <c r="E4" s="2"/>
      <c r="F4" s="35">
        <v>1240131001</v>
      </c>
      <c r="G4" s="42">
        <v>45322</v>
      </c>
    </row>
    <row r="5" spans="1:7" x14ac:dyDescent="0.25">
      <c r="A5" s="59"/>
      <c r="B5" s="57"/>
      <c r="C5" s="34"/>
      <c r="D5" s="36"/>
      <c r="E5" s="36"/>
      <c r="F5" s="35"/>
      <c r="G5" s="42"/>
    </row>
    <row r="6" spans="1:7" x14ac:dyDescent="0.25">
      <c r="A6" s="59"/>
      <c r="B6" s="57"/>
      <c r="C6" s="34">
        <f t="shared" si="0"/>
        <v>0</v>
      </c>
      <c r="D6" s="36"/>
      <c r="E6" s="36"/>
      <c r="F6" s="35"/>
      <c r="G6" s="42"/>
    </row>
    <row r="7" spans="1:7" x14ac:dyDescent="0.25">
      <c r="A7" s="60"/>
      <c r="B7" s="8" t="s">
        <v>4</v>
      </c>
      <c r="C7" s="34">
        <f>D7+E7</f>
        <v>40341375.910000004</v>
      </c>
      <c r="D7" s="36">
        <f>SUM(D2:D6)</f>
        <v>18547176.240000002</v>
      </c>
      <c r="E7" s="6">
        <f>SUM(E2:E6)</f>
        <v>21794199.670000002</v>
      </c>
      <c r="F7" s="26"/>
      <c r="G7" s="40"/>
    </row>
    <row r="8" spans="1:7" ht="15.75" thickBot="1" x14ac:dyDescent="0.3">
      <c r="C8" s="10"/>
      <c r="D8" s="11"/>
      <c r="E8" s="11"/>
      <c r="F8" s="17"/>
    </row>
    <row r="9" spans="1:7" x14ac:dyDescent="0.25">
      <c r="A9" s="5" t="s">
        <v>1</v>
      </c>
      <c r="B9" s="7" t="s">
        <v>2</v>
      </c>
      <c r="C9" s="31" t="s">
        <v>3</v>
      </c>
      <c r="D9" s="31" t="s">
        <v>8</v>
      </c>
      <c r="E9" s="31" t="s">
        <v>9</v>
      </c>
      <c r="F9" s="37" t="s">
        <v>6</v>
      </c>
      <c r="G9" s="33" t="s">
        <v>11</v>
      </c>
    </row>
    <row r="10" spans="1:7" x14ac:dyDescent="0.25">
      <c r="A10" s="58" t="s">
        <v>21</v>
      </c>
      <c r="B10" s="62" t="s">
        <v>7</v>
      </c>
      <c r="C10" s="34">
        <f t="shared" ref="C10:C17" si="1">D10+E10</f>
        <v>26474599.010000002</v>
      </c>
      <c r="D10" s="2">
        <v>4961841.8</v>
      </c>
      <c r="E10" s="2">
        <v>21512757.210000001</v>
      </c>
      <c r="F10" s="35">
        <v>1240209001</v>
      </c>
      <c r="G10" s="42">
        <v>45331</v>
      </c>
    </row>
    <row r="11" spans="1:7" x14ac:dyDescent="0.25">
      <c r="A11" s="59"/>
      <c r="B11" s="63"/>
      <c r="C11" s="34">
        <f t="shared" si="1"/>
        <v>17323977.090000004</v>
      </c>
      <c r="D11" s="2">
        <v>8024154</v>
      </c>
      <c r="E11" s="2">
        <v>9299823.0900000017</v>
      </c>
      <c r="F11" s="35">
        <v>1240209002</v>
      </c>
      <c r="G11" s="42">
        <v>45331</v>
      </c>
    </row>
    <row r="12" spans="1:7" x14ac:dyDescent="0.25">
      <c r="A12" s="59"/>
      <c r="B12" s="63"/>
      <c r="C12" s="34">
        <f t="shared" si="1"/>
        <v>30251714.240000002</v>
      </c>
      <c r="D12" s="2">
        <v>16762940.520000003</v>
      </c>
      <c r="E12" s="2">
        <v>13488773.720000001</v>
      </c>
      <c r="F12" s="35">
        <v>1240223001</v>
      </c>
      <c r="G12" s="42">
        <v>45345</v>
      </c>
    </row>
    <row r="13" spans="1:7" x14ac:dyDescent="0.25">
      <c r="A13" s="59"/>
      <c r="B13" s="63"/>
      <c r="C13" s="34">
        <f t="shared" si="1"/>
        <v>17003513.080000002</v>
      </c>
      <c r="D13" s="2">
        <v>7326145.2999999998</v>
      </c>
      <c r="E13" s="2">
        <v>9677367.7800000012</v>
      </c>
      <c r="F13" s="35">
        <v>1240223002</v>
      </c>
      <c r="G13" s="42">
        <v>45345</v>
      </c>
    </row>
    <row r="14" spans="1:7" x14ac:dyDescent="0.25">
      <c r="A14" s="59"/>
      <c r="B14" s="63"/>
      <c r="C14" s="34">
        <f t="shared" si="1"/>
        <v>4293658</v>
      </c>
      <c r="D14" s="36">
        <v>4293658</v>
      </c>
      <c r="E14" s="36"/>
      <c r="F14" s="35">
        <v>1240229002</v>
      </c>
      <c r="G14" s="42">
        <v>45351</v>
      </c>
    </row>
    <row r="15" spans="1:7" x14ac:dyDescent="0.25">
      <c r="A15" s="59"/>
      <c r="B15" s="63"/>
      <c r="C15" s="34">
        <f t="shared" si="1"/>
        <v>30018254</v>
      </c>
      <c r="D15" s="36"/>
      <c r="E15" s="36">
        <v>30018254</v>
      </c>
      <c r="F15" s="35">
        <v>1249229001</v>
      </c>
      <c r="G15" s="42">
        <v>45351</v>
      </c>
    </row>
    <row r="16" spans="1:7" x14ac:dyDescent="0.25">
      <c r="A16" s="59"/>
      <c r="B16" s="63"/>
      <c r="C16" s="34">
        <f t="shared" si="1"/>
        <v>0</v>
      </c>
      <c r="D16" s="2"/>
      <c r="E16" s="2"/>
      <c r="F16" s="35"/>
      <c r="G16" s="42"/>
    </row>
    <row r="17" spans="1:7" x14ac:dyDescent="0.25">
      <c r="A17" s="60"/>
      <c r="B17" s="9" t="s">
        <v>4</v>
      </c>
      <c r="C17" s="48">
        <f t="shared" si="1"/>
        <v>125365715.42000002</v>
      </c>
      <c r="D17" s="47">
        <f>SUM(D10:D16)</f>
        <v>41368739.620000005</v>
      </c>
      <c r="E17" s="47">
        <f>SUM(E10:E16)</f>
        <v>83996975.800000012</v>
      </c>
      <c r="F17" s="46"/>
    </row>
    <row r="18" spans="1:7" x14ac:dyDescent="0.25">
      <c r="C18" s="13"/>
      <c r="D18" s="11"/>
      <c r="E18" s="12"/>
      <c r="F18" s="19"/>
    </row>
    <row r="19" spans="1:7" x14ac:dyDescent="0.25">
      <c r="A19" s="5" t="s">
        <v>1</v>
      </c>
      <c r="B19" s="7" t="s">
        <v>2</v>
      </c>
      <c r="C19" s="31" t="s">
        <v>3</v>
      </c>
      <c r="D19" s="31" t="s">
        <v>8</v>
      </c>
      <c r="E19" s="31" t="s">
        <v>9</v>
      </c>
      <c r="F19" s="20" t="s">
        <v>6</v>
      </c>
      <c r="G19" s="33" t="s">
        <v>11</v>
      </c>
    </row>
    <row r="20" spans="1:7" x14ac:dyDescent="0.25">
      <c r="A20" s="58" t="s">
        <v>22</v>
      </c>
      <c r="B20" s="62" t="s">
        <v>7</v>
      </c>
      <c r="C20" s="34">
        <f t="shared" ref="C20:C24" si="2">D20+E20</f>
        <v>0</v>
      </c>
      <c r="D20" s="2"/>
      <c r="E20" s="2"/>
      <c r="F20" s="35"/>
      <c r="G20" s="42"/>
    </row>
    <row r="21" spans="1:7" x14ac:dyDescent="0.25">
      <c r="A21" s="59"/>
      <c r="B21" s="63"/>
      <c r="C21" s="34">
        <f t="shared" si="2"/>
        <v>0</v>
      </c>
      <c r="D21" s="2"/>
      <c r="E21" s="2"/>
      <c r="F21" s="35"/>
      <c r="G21" s="42"/>
    </row>
    <row r="22" spans="1:7" x14ac:dyDescent="0.25">
      <c r="A22" s="59"/>
      <c r="B22" s="63"/>
      <c r="C22" s="34">
        <f t="shared" si="2"/>
        <v>0</v>
      </c>
      <c r="D22" s="2"/>
      <c r="E22" s="2"/>
      <c r="F22" s="35"/>
      <c r="G22" s="42"/>
    </row>
    <row r="23" spans="1:7" x14ac:dyDescent="0.25">
      <c r="A23" s="59"/>
      <c r="B23" s="63"/>
      <c r="C23" s="34">
        <f t="shared" si="2"/>
        <v>0</v>
      </c>
      <c r="D23" s="2"/>
      <c r="E23" s="2"/>
      <c r="F23" s="35"/>
      <c r="G23" s="42"/>
    </row>
    <row r="24" spans="1:7" x14ac:dyDescent="0.25">
      <c r="A24" s="59"/>
      <c r="B24" s="63"/>
      <c r="C24" s="34">
        <f t="shared" si="2"/>
        <v>0</v>
      </c>
      <c r="D24" s="2"/>
      <c r="E24" s="2"/>
      <c r="F24" s="35"/>
      <c r="G24" s="42"/>
    </row>
    <row r="25" spans="1:7" x14ac:dyDescent="0.25">
      <c r="A25" s="59"/>
      <c r="B25" s="63"/>
      <c r="C25" s="34">
        <f t="shared" ref="C25:C27" si="3">D25+E25</f>
        <v>0</v>
      </c>
      <c r="D25" s="2"/>
      <c r="E25" s="2"/>
      <c r="F25" s="25"/>
      <c r="G25" s="43"/>
    </row>
    <row r="26" spans="1:7" x14ac:dyDescent="0.25">
      <c r="A26" s="59"/>
      <c r="B26" s="64"/>
      <c r="C26" s="34">
        <f t="shared" si="3"/>
        <v>0</v>
      </c>
      <c r="D26" s="2"/>
      <c r="E26" s="2"/>
      <c r="F26" s="25"/>
      <c r="G26" s="39"/>
    </row>
    <row r="27" spans="1:7" x14ac:dyDescent="0.25">
      <c r="A27" s="22"/>
      <c r="B27" s="9" t="s">
        <v>4</v>
      </c>
      <c r="C27" s="34">
        <f t="shared" si="3"/>
        <v>0</v>
      </c>
      <c r="D27" s="38">
        <f>SUM(D20:D26)</f>
        <v>0</v>
      </c>
      <c r="E27" s="29">
        <f>SUM(E20:E26)</f>
        <v>0</v>
      </c>
      <c r="F27" s="29"/>
    </row>
    <row r="28" spans="1:7" x14ac:dyDescent="0.25">
      <c r="C28" s="13"/>
      <c r="D28" s="11"/>
      <c r="E28" s="12"/>
    </row>
    <row r="29" spans="1:7" x14ac:dyDescent="0.25">
      <c r="A29" s="14" t="s">
        <v>8</v>
      </c>
      <c r="B29" s="16" t="s">
        <v>20</v>
      </c>
      <c r="C29" s="16" t="s">
        <v>21</v>
      </c>
      <c r="D29" s="16" t="s">
        <v>22</v>
      </c>
      <c r="E29" s="15" t="s">
        <v>0</v>
      </c>
      <c r="F29" s="15" t="s">
        <v>10</v>
      </c>
      <c r="G29" s="16" t="s">
        <v>23</v>
      </c>
    </row>
    <row r="30" spans="1:7" x14ac:dyDescent="0.25">
      <c r="A30" s="4">
        <v>500000000</v>
      </c>
      <c r="B30" s="2">
        <f>D7</f>
        <v>18547176.240000002</v>
      </c>
      <c r="C30" s="2">
        <f>D17</f>
        <v>41368739.620000005</v>
      </c>
      <c r="D30" s="2">
        <f>D27</f>
        <v>0</v>
      </c>
      <c r="E30" s="21">
        <f>SUM(B30:D30)</f>
        <v>59915915.860000007</v>
      </c>
      <c r="F30" s="51"/>
      <c r="G30" s="27">
        <f>E30*3%</f>
        <v>1797477.4758000001</v>
      </c>
    </row>
    <row r="31" spans="1:7" x14ac:dyDescent="0.25">
      <c r="A31" s="3">
        <f>A30-E30</f>
        <v>440084084.13999999</v>
      </c>
      <c r="G31" s="45"/>
    </row>
    <row r="32" spans="1:7" x14ac:dyDescent="0.25">
      <c r="G32" s="27"/>
    </row>
    <row r="33" spans="1:7" x14ac:dyDescent="0.25">
      <c r="A33" s="14" t="s">
        <v>9</v>
      </c>
      <c r="B33" s="16" t="s">
        <v>20</v>
      </c>
      <c r="C33" s="16" t="s">
        <v>21</v>
      </c>
      <c r="D33" s="16" t="s">
        <v>22</v>
      </c>
      <c r="E33" s="15" t="s">
        <v>0</v>
      </c>
      <c r="F33" s="52" t="s">
        <v>10</v>
      </c>
      <c r="G33" s="16" t="s">
        <v>23</v>
      </c>
    </row>
    <row r="34" spans="1:7" x14ac:dyDescent="0.25">
      <c r="A34" s="4">
        <v>167000000</v>
      </c>
      <c r="B34" s="2">
        <f>E7</f>
        <v>21794199.670000002</v>
      </c>
      <c r="C34" s="2">
        <f>E17</f>
        <v>83996975.800000012</v>
      </c>
      <c r="D34" s="2">
        <f>E27</f>
        <v>0</v>
      </c>
      <c r="E34" s="21">
        <f>SUM(B34:D34)</f>
        <v>105791175.47000001</v>
      </c>
      <c r="F34" s="51">
        <f>E34*3%</f>
        <v>3173735.2641000003</v>
      </c>
      <c r="G34" s="27">
        <f>E34*3%</f>
        <v>3173735.2641000003</v>
      </c>
    </row>
    <row r="35" spans="1:7" x14ac:dyDescent="0.25">
      <c r="A35" s="3">
        <f>A34-E34</f>
        <v>61208824.529999986</v>
      </c>
      <c r="E35" s="61" t="s">
        <v>15</v>
      </c>
      <c r="F35" s="61"/>
      <c r="G35" s="53">
        <f>G30+G34</f>
        <v>4971212.7399000004</v>
      </c>
    </row>
    <row r="36" spans="1:7" x14ac:dyDescent="0.25">
      <c r="D36" s="3"/>
    </row>
  </sheetData>
  <mergeCells count="7">
    <mergeCell ref="B2:B6"/>
    <mergeCell ref="A2:A7"/>
    <mergeCell ref="E35:F35"/>
    <mergeCell ref="A10:A17"/>
    <mergeCell ref="B10:B16"/>
    <mergeCell ref="B20:B26"/>
    <mergeCell ref="A20:A26"/>
  </mergeCells>
  <pageMargins left="0.70866141732283472" right="0.70866141732283472" top="0.74803149606299213" bottom="0.74803149606299213" header="0.31496062992125984" footer="0.31496062992125984"/>
  <pageSetup paperSize="9" scale="7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="90" zoomScaleNormal="100" zoomScaleSheetLayoutView="90" workbookViewId="0">
      <selection activeCell="B19" sqref="B19:D19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1" spans="1:7" x14ac:dyDescent="0.25">
      <c r="A1" s="5" t="s">
        <v>1</v>
      </c>
      <c r="B1" s="7" t="s">
        <v>2</v>
      </c>
      <c r="C1" s="31" t="s">
        <v>3</v>
      </c>
      <c r="D1" s="31" t="s">
        <v>8</v>
      </c>
      <c r="E1" s="31" t="s">
        <v>9</v>
      </c>
      <c r="F1" s="20" t="s">
        <v>5</v>
      </c>
      <c r="G1" s="33" t="s">
        <v>11</v>
      </c>
    </row>
    <row r="2" spans="1:7" x14ac:dyDescent="0.25">
      <c r="A2" s="58" t="s">
        <v>20</v>
      </c>
      <c r="B2" s="56" t="s">
        <v>12</v>
      </c>
      <c r="C2" s="34">
        <f>D2+E2</f>
        <v>11988832.130000001</v>
      </c>
      <c r="D2" s="3">
        <v>4178930.72</v>
      </c>
      <c r="E2" s="3">
        <v>7809901.4100000011</v>
      </c>
      <c r="F2" s="49">
        <v>1240130005</v>
      </c>
      <c r="G2" s="50">
        <v>45321</v>
      </c>
    </row>
    <row r="3" spans="1:7" x14ac:dyDescent="0.25">
      <c r="A3" s="59"/>
      <c r="B3" s="57"/>
      <c r="C3" s="34">
        <f>D3+E3</f>
        <v>0</v>
      </c>
      <c r="D3" s="2"/>
      <c r="E3" s="2"/>
      <c r="F3" s="35"/>
      <c r="G3" s="42"/>
    </row>
    <row r="4" spans="1:7" x14ac:dyDescent="0.25">
      <c r="A4" s="59"/>
      <c r="B4" s="8" t="s">
        <v>4</v>
      </c>
      <c r="C4" s="44">
        <f>SUM(C2:C3)</f>
        <v>11988832.130000001</v>
      </c>
      <c r="D4" s="2">
        <f>SUM(D2:D3)</f>
        <v>4178930.72</v>
      </c>
      <c r="E4" s="6">
        <f>SUM(E2:E3)</f>
        <v>7809901.4100000011</v>
      </c>
      <c r="F4" s="26"/>
      <c r="G4" s="40"/>
    </row>
    <row r="5" spans="1:7" ht="15.75" thickBot="1" x14ac:dyDescent="0.3">
      <c r="C5" s="10"/>
      <c r="D5" s="11"/>
      <c r="E5" s="11"/>
      <c r="F5" s="17"/>
    </row>
    <row r="6" spans="1:7" x14ac:dyDescent="0.25">
      <c r="A6" s="5" t="s">
        <v>1</v>
      </c>
      <c r="B6" s="7" t="s">
        <v>2</v>
      </c>
      <c r="C6" s="31" t="s">
        <v>3</v>
      </c>
      <c r="D6" s="31" t="s">
        <v>8</v>
      </c>
      <c r="E6" s="31" t="s">
        <v>13</v>
      </c>
      <c r="F6" s="37" t="s">
        <v>6</v>
      </c>
      <c r="G6" s="33" t="s">
        <v>11</v>
      </c>
    </row>
    <row r="7" spans="1:7" x14ac:dyDescent="0.25">
      <c r="A7" s="58" t="s">
        <v>21</v>
      </c>
      <c r="B7" s="62" t="s">
        <v>12</v>
      </c>
      <c r="C7" s="34">
        <f>D7+E7</f>
        <v>0</v>
      </c>
      <c r="D7" s="2"/>
      <c r="E7" s="2"/>
      <c r="F7" s="35"/>
      <c r="G7" s="42"/>
    </row>
    <row r="8" spans="1:7" x14ac:dyDescent="0.25">
      <c r="A8" s="59"/>
      <c r="B8" s="63"/>
      <c r="C8" s="54">
        <f>D8+E8</f>
        <v>0</v>
      </c>
      <c r="D8" s="38"/>
      <c r="E8" s="38"/>
      <c r="F8" s="28"/>
      <c r="G8" s="30"/>
    </row>
    <row r="9" spans="1:7" x14ac:dyDescent="0.25">
      <c r="A9" s="59"/>
      <c r="B9" s="63"/>
      <c r="C9" s="23"/>
      <c r="D9" s="2"/>
      <c r="E9" s="24"/>
      <c r="F9" s="25"/>
      <c r="G9" s="39"/>
    </row>
    <row r="10" spans="1:7" x14ac:dyDescent="0.25">
      <c r="A10" s="60"/>
      <c r="B10" s="9" t="s">
        <v>4</v>
      </c>
      <c r="C10" s="34">
        <f>D10+E10</f>
        <v>0</v>
      </c>
      <c r="D10" s="2">
        <f>SUM(D7:D9)</f>
        <v>0</v>
      </c>
      <c r="E10" s="2">
        <f>SUM(E7:E9)</f>
        <v>0</v>
      </c>
      <c r="F10" s="18"/>
    </row>
    <row r="11" spans="1:7" x14ac:dyDescent="0.25">
      <c r="C11" s="13"/>
      <c r="D11" s="11"/>
      <c r="E11" s="12"/>
      <c r="F11" s="19"/>
    </row>
    <row r="12" spans="1:7" x14ac:dyDescent="0.25">
      <c r="A12" s="5" t="s">
        <v>1</v>
      </c>
      <c r="B12" s="7" t="s">
        <v>2</v>
      </c>
      <c r="C12" s="31" t="s">
        <v>3</v>
      </c>
      <c r="D12" s="31" t="s">
        <v>8</v>
      </c>
      <c r="E12" s="31" t="s">
        <v>9</v>
      </c>
      <c r="F12" s="20" t="s">
        <v>6</v>
      </c>
      <c r="G12" s="33" t="s">
        <v>11</v>
      </c>
    </row>
    <row r="13" spans="1:7" x14ac:dyDescent="0.25">
      <c r="A13" s="58" t="s">
        <v>22</v>
      </c>
      <c r="B13" s="62" t="s">
        <v>12</v>
      </c>
      <c r="C13" s="34">
        <f>D13+E13</f>
        <v>0</v>
      </c>
      <c r="D13" s="2"/>
      <c r="E13" s="2"/>
      <c r="F13" s="35"/>
      <c r="G13" s="42"/>
    </row>
    <row r="14" spans="1:7" x14ac:dyDescent="0.25">
      <c r="A14" s="59"/>
      <c r="B14" s="63"/>
      <c r="C14" s="34">
        <f>D14+E14</f>
        <v>0</v>
      </c>
      <c r="D14" s="2"/>
      <c r="E14" s="2"/>
      <c r="F14" s="35"/>
      <c r="G14" s="42"/>
    </row>
    <row r="15" spans="1:7" x14ac:dyDescent="0.25">
      <c r="A15" s="59"/>
      <c r="B15" s="63"/>
      <c r="C15" s="23"/>
      <c r="D15" s="2"/>
      <c r="E15" s="2"/>
      <c r="F15" s="25"/>
      <c r="G15" s="39"/>
    </row>
    <row r="16" spans="1:7" x14ac:dyDescent="0.25">
      <c r="A16" s="59"/>
      <c r="B16" s="64"/>
      <c r="C16" s="1"/>
      <c r="D16" s="2"/>
      <c r="E16" s="2"/>
      <c r="F16" s="25"/>
      <c r="G16" s="39"/>
    </row>
    <row r="17" spans="1:6" x14ac:dyDescent="0.25">
      <c r="A17" s="22"/>
      <c r="B17" s="9" t="s">
        <v>4</v>
      </c>
      <c r="C17" s="34">
        <f>D17+E17</f>
        <v>0</v>
      </c>
      <c r="D17" s="38">
        <f>SUM(D13:D16)</f>
        <v>0</v>
      </c>
      <c r="E17" s="29">
        <f>SUM(E13:E16)</f>
        <v>0</v>
      </c>
      <c r="F17" s="29"/>
    </row>
    <row r="18" spans="1:6" x14ac:dyDescent="0.25">
      <c r="C18" s="13"/>
      <c r="D18" s="11"/>
      <c r="E18" s="12"/>
    </row>
    <row r="19" spans="1:6" x14ac:dyDescent="0.25">
      <c r="A19" s="14" t="s">
        <v>14</v>
      </c>
      <c r="B19" s="16" t="s">
        <v>20</v>
      </c>
      <c r="C19" s="16" t="s">
        <v>21</v>
      </c>
      <c r="D19" s="16" t="s">
        <v>22</v>
      </c>
      <c r="E19" s="15" t="s">
        <v>0</v>
      </c>
      <c r="F19" s="15">
        <v>0.03</v>
      </c>
    </row>
    <row r="20" spans="1:6" x14ac:dyDescent="0.25">
      <c r="A20" s="4"/>
      <c r="B20" s="2">
        <f>C4</f>
        <v>11988832.130000001</v>
      </c>
      <c r="C20" s="2">
        <f>C10</f>
        <v>0</v>
      </c>
      <c r="D20" s="2">
        <f>C17</f>
        <v>0</v>
      </c>
      <c r="E20" s="21">
        <f>SUM(B20:D20)</f>
        <v>11988832.130000001</v>
      </c>
      <c r="F20" s="32">
        <f>E20*3%</f>
        <v>359664.96390000003</v>
      </c>
    </row>
    <row r="23" spans="1:6" x14ac:dyDescent="0.25">
      <c r="D23" s="3"/>
      <c r="E23" s="41"/>
    </row>
  </sheetData>
  <mergeCells count="6">
    <mergeCell ref="B2:B3"/>
    <mergeCell ref="A7:A10"/>
    <mergeCell ref="B7:B9"/>
    <mergeCell ref="A13:A16"/>
    <mergeCell ref="B13:B16"/>
    <mergeCell ref="A2:A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24"/>
  <sheetViews>
    <sheetView tabSelected="1" view="pageBreakPreview" zoomScale="60" zoomScaleNormal="100" workbookViewId="0">
      <selection activeCell="G27" sqref="G27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5" t="s">
        <v>1</v>
      </c>
      <c r="B2" s="7" t="s">
        <v>2</v>
      </c>
      <c r="C2" s="31" t="s">
        <v>3</v>
      </c>
      <c r="D2" s="31" t="s">
        <v>8</v>
      </c>
      <c r="E2" s="31" t="s">
        <v>9</v>
      </c>
      <c r="F2" s="20" t="s">
        <v>5</v>
      </c>
      <c r="G2" s="33" t="s">
        <v>11</v>
      </c>
    </row>
    <row r="3" spans="1:7" ht="15" customHeight="1" x14ac:dyDescent="0.25">
      <c r="A3" s="58" t="s">
        <v>20</v>
      </c>
      <c r="B3" s="65" t="s">
        <v>16</v>
      </c>
      <c r="C3" s="34">
        <f>D3+E3</f>
        <v>899426.88</v>
      </c>
      <c r="D3" s="3">
        <v>899426.88</v>
      </c>
      <c r="E3" s="2"/>
      <c r="F3" s="35"/>
      <c r="G3" s="42"/>
    </row>
    <row r="4" spans="1:7" ht="30" customHeight="1" x14ac:dyDescent="0.25">
      <c r="A4" s="59"/>
      <c r="B4" s="66"/>
      <c r="C4" s="34">
        <f>D4+E4</f>
        <v>0</v>
      </c>
      <c r="D4" s="2"/>
      <c r="E4" s="2"/>
      <c r="F4" s="35"/>
      <c r="G4" s="42"/>
    </row>
    <row r="5" spans="1:7" ht="26.25" customHeight="1" x14ac:dyDescent="0.25">
      <c r="A5" s="59"/>
      <c r="B5" s="8" t="s">
        <v>4</v>
      </c>
      <c r="C5" s="44">
        <f>SUM(C3:C4)</f>
        <v>899426.88</v>
      </c>
      <c r="D5" s="2">
        <f>SUM(D3:D4)</f>
        <v>899426.88</v>
      </c>
      <c r="E5" s="6">
        <f>SUM(E3:E4)</f>
        <v>0</v>
      </c>
      <c r="F5" s="26"/>
      <c r="G5" s="40"/>
    </row>
    <row r="6" spans="1:7" ht="15.75" thickBot="1" x14ac:dyDescent="0.3">
      <c r="C6" s="10"/>
      <c r="D6" s="11"/>
      <c r="E6" s="11"/>
      <c r="F6" s="17"/>
    </row>
    <row r="7" spans="1:7" x14ac:dyDescent="0.25">
      <c r="A7" s="5" t="s">
        <v>1</v>
      </c>
      <c r="B7" s="7" t="s">
        <v>2</v>
      </c>
      <c r="C7" s="31" t="s">
        <v>3</v>
      </c>
      <c r="D7" s="31" t="s">
        <v>8</v>
      </c>
      <c r="E7" s="31" t="s">
        <v>13</v>
      </c>
      <c r="F7" s="37" t="s">
        <v>6</v>
      </c>
      <c r="G7" s="33" t="s">
        <v>11</v>
      </c>
    </row>
    <row r="8" spans="1:7" ht="15" customHeight="1" x14ac:dyDescent="0.25">
      <c r="A8" s="58" t="s">
        <v>21</v>
      </c>
      <c r="B8" s="62" t="s">
        <v>16</v>
      </c>
      <c r="C8" s="34">
        <f>D8+E8</f>
        <v>0</v>
      </c>
      <c r="D8" s="3"/>
      <c r="E8" s="2"/>
      <c r="F8" s="49"/>
      <c r="G8" s="50"/>
    </row>
    <row r="9" spans="1:7" ht="15" customHeight="1" x14ac:dyDescent="0.25">
      <c r="A9" s="59"/>
      <c r="B9" s="63"/>
      <c r="C9" s="34">
        <f>D9+E9</f>
        <v>0</v>
      </c>
      <c r="D9" s="2"/>
      <c r="E9" s="2"/>
      <c r="F9" s="25"/>
      <c r="G9" s="39"/>
    </row>
    <row r="10" spans="1:7" ht="15" customHeight="1" x14ac:dyDescent="0.25">
      <c r="A10" s="59"/>
      <c r="B10" s="64"/>
      <c r="C10" s="23"/>
      <c r="D10" s="2"/>
      <c r="E10" s="24"/>
      <c r="F10" s="25"/>
      <c r="G10" s="39"/>
    </row>
    <row r="11" spans="1:7" x14ac:dyDescent="0.25">
      <c r="A11" s="60"/>
      <c r="B11" s="9" t="s">
        <v>4</v>
      </c>
      <c r="C11" s="34">
        <f>D11+E11</f>
        <v>0</v>
      </c>
      <c r="D11" s="2">
        <f>SUM(D8:D10)</f>
        <v>0</v>
      </c>
      <c r="E11" s="2">
        <f>SUM(E8:E10)</f>
        <v>0</v>
      </c>
      <c r="F11" s="18"/>
    </row>
    <row r="12" spans="1:7" x14ac:dyDescent="0.25">
      <c r="C12" s="13"/>
      <c r="D12" s="11"/>
      <c r="E12" s="12"/>
      <c r="F12" s="19"/>
    </row>
    <row r="13" spans="1:7" x14ac:dyDescent="0.25">
      <c r="A13" s="5" t="s">
        <v>1</v>
      </c>
      <c r="B13" s="7" t="s">
        <v>2</v>
      </c>
      <c r="C13" s="31" t="s">
        <v>3</v>
      </c>
      <c r="D13" s="31" t="s">
        <v>8</v>
      </c>
      <c r="E13" s="31" t="s">
        <v>9</v>
      </c>
      <c r="F13" s="20" t="s">
        <v>6</v>
      </c>
      <c r="G13" s="33" t="s">
        <v>11</v>
      </c>
    </row>
    <row r="14" spans="1:7" ht="15" customHeight="1" x14ac:dyDescent="0.25">
      <c r="A14" s="58" t="s">
        <v>22</v>
      </c>
      <c r="B14" s="65" t="s">
        <v>16</v>
      </c>
      <c r="C14" s="34">
        <f>D14+E14</f>
        <v>0</v>
      </c>
      <c r="D14" s="3"/>
      <c r="E14" s="2"/>
      <c r="F14" s="35"/>
      <c r="G14" s="42"/>
    </row>
    <row r="15" spans="1:7" ht="15" customHeight="1" x14ac:dyDescent="0.25">
      <c r="A15" s="59"/>
      <c r="B15" s="67"/>
      <c r="C15" s="34">
        <f>D15+E15</f>
        <v>0</v>
      </c>
      <c r="D15" s="2"/>
      <c r="E15" s="2"/>
      <c r="F15" s="35"/>
      <c r="G15" s="42"/>
    </row>
    <row r="16" spans="1:7" ht="15" customHeight="1" x14ac:dyDescent="0.25">
      <c r="A16" s="59"/>
      <c r="B16" s="67"/>
      <c r="C16" s="23"/>
      <c r="D16" s="2"/>
      <c r="E16" s="2"/>
      <c r="F16" s="25"/>
      <c r="G16" s="39"/>
    </row>
    <row r="17" spans="1:7" ht="15" customHeight="1" x14ac:dyDescent="0.25">
      <c r="A17" s="59"/>
      <c r="B17" s="66"/>
      <c r="C17" s="1"/>
      <c r="D17" s="2"/>
      <c r="E17" s="2"/>
      <c r="F17" s="25"/>
      <c r="G17" s="39"/>
    </row>
    <row r="18" spans="1:7" x14ac:dyDescent="0.25">
      <c r="A18" s="22"/>
      <c r="B18" s="9" t="s">
        <v>4</v>
      </c>
      <c r="C18" s="34">
        <f>D18+E18</f>
        <v>0</v>
      </c>
      <c r="D18" s="38">
        <f>SUM(D14:D17)</f>
        <v>0</v>
      </c>
      <c r="E18" s="29">
        <f>SUM(E14:E17)</f>
        <v>0</v>
      </c>
      <c r="F18" s="29"/>
    </row>
    <row r="19" spans="1:7" x14ac:dyDescent="0.25">
      <c r="C19" s="13"/>
      <c r="D19" s="11"/>
      <c r="E19" s="12"/>
    </row>
    <row r="20" spans="1:7" x14ac:dyDescent="0.25">
      <c r="A20" s="14" t="s">
        <v>14</v>
      </c>
      <c r="B20" s="16" t="s">
        <v>20</v>
      </c>
      <c r="C20" s="16" t="s">
        <v>21</v>
      </c>
      <c r="D20" s="16" t="s">
        <v>22</v>
      </c>
      <c r="E20" s="15" t="s">
        <v>0</v>
      </c>
      <c r="F20" s="15">
        <v>0.03</v>
      </c>
    </row>
    <row r="21" spans="1:7" x14ac:dyDescent="0.25">
      <c r="A21" s="4"/>
      <c r="B21" s="2">
        <f>C5</f>
        <v>899426.88</v>
      </c>
      <c r="C21" s="2">
        <f>C11</f>
        <v>0</v>
      </c>
      <c r="D21" s="2">
        <f>C18</f>
        <v>0</v>
      </c>
      <c r="E21" s="21">
        <f>SUM(B21:D21)</f>
        <v>899426.88</v>
      </c>
      <c r="F21" s="32">
        <f>E21*3%</f>
        <v>26982.806399999998</v>
      </c>
    </row>
    <row r="24" spans="1:7" x14ac:dyDescent="0.25">
      <c r="D24" s="3"/>
      <c r="E24" s="41"/>
    </row>
  </sheetData>
  <mergeCells count="6">
    <mergeCell ref="A3:A5"/>
    <mergeCell ref="B3:B4"/>
    <mergeCell ref="A8:A11"/>
    <mergeCell ref="B8:B10"/>
    <mergeCell ref="A14:A17"/>
    <mergeCell ref="B14:B17"/>
  </mergeCells>
  <pageMargins left="0.7" right="0.7" top="0.75" bottom="0.75" header="0.3" footer="0.3"/>
  <pageSetup paperSize="9" scale="7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35"/>
  <sheetViews>
    <sheetView view="pageBreakPreview" topLeftCell="A11" zoomScaleNormal="100" zoomScaleSheetLayoutView="100" workbookViewId="0">
      <selection activeCell="B31" sqref="B31:D31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.710937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5" t="s">
        <v>1</v>
      </c>
      <c r="B2" s="7" t="s">
        <v>2</v>
      </c>
      <c r="C2" s="31" t="s">
        <v>3</v>
      </c>
      <c r="D2" s="31" t="s">
        <v>8</v>
      </c>
      <c r="E2" s="31" t="s">
        <v>9</v>
      </c>
      <c r="F2" s="20" t="s">
        <v>5</v>
      </c>
      <c r="G2" s="33" t="s">
        <v>11</v>
      </c>
    </row>
    <row r="3" spans="1:7" ht="15" customHeight="1" x14ac:dyDescent="0.25">
      <c r="A3" s="58" t="s">
        <v>20</v>
      </c>
      <c r="B3" s="65" t="s">
        <v>17</v>
      </c>
      <c r="C3" s="34">
        <f>D3+E3</f>
        <v>2532760.35</v>
      </c>
      <c r="D3" s="3">
        <v>766995.04</v>
      </c>
      <c r="E3" s="3">
        <v>1765765.31</v>
      </c>
      <c r="F3" s="49">
        <v>1240105001</v>
      </c>
      <c r="G3" s="50">
        <v>45296</v>
      </c>
    </row>
    <row r="4" spans="1:7" ht="15" customHeight="1" x14ac:dyDescent="0.25">
      <c r="A4" s="59"/>
      <c r="B4" s="67"/>
      <c r="C4" s="34">
        <f t="shared" ref="C4:C9" si="0">D4+E4</f>
        <v>0</v>
      </c>
      <c r="D4" s="36"/>
      <c r="E4" s="36"/>
      <c r="F4" s="35"/>
      <c r="G4" s="42"/>
    </row>
    <row r="5" spans="1:7" ht="15" customHeight="1" x14ac:dyDescent="0.25">
      <c r="A5" s="59"/>
      <c r="B5" s="67"/>
      <c r="C5" s="34">
        <f t="shared" si="0"/>
        <v>0</v>
      </c>
      <c r="D5" s="36"/>
      <c r="E5" s="36"/>
      <c r="F5" s="35"/>
      <c r="G5" s="42"/>
    </row>
    <row r="6" spans="1:7" ht="15" customHeight="1" x14ac:dyDescent="0.25">
      <c r="A6" s="59"/>
      <c r="B6" s="67"/>
      <c r="C6" s="34">
        <f t="shared" si="0"/>
        <v>0</v>
      </c>
      <c r="D6" s="36"/>
      <c r="E6" s="36"/>
      <c r="F6" s="35"/>
      <c r="G6" s="42"/>
    </row>
    <row r="7" spans="1:7" ht="15" customHeight="1" x14ac:dyDescent="0.25">
      <c r="A7" s="59"/>
      <c r="B7" s="67"/>
      <c r="C7" s="34">
        <f t="shared" si="0"/>
        <v>0</v>
      </c>
      <c r="D7" s="36"/>
      <c r="E7" s="36"/>
      <c r="F7" s="35"/>
      <c r="G7" s="42"/>
    </row>
    <row r="8" spans="1:7" ht="15" customHeight="1" x14ac:dyDescent="0.25">
      <c r="A8" s="59"/>
      <c r="B8" s="67"/>
      <c r="C8" s="34">
        <f t="shared" si="0"/>
        <v>0</v>
      </c>
      <c r="D8" s="36"/>
      <c r="E8" s="36"/>
      <c r="F8" s="35"/>
      <c r="G8" s="42"/>
    </row>
    <row r="9" spans="1:7" ht="16.5" customHeight="1" x14ac:dyDescent="0.25">
      <c r="A9" s="59"/>
      <c r="B9" s="66"/>
      <c r="C9" s="34">
        <f t="shared" si="0"/>
        <v>0</v>
      </c>
      <c r="D9" s="2"/>
      <c r="E9" s="2"/>
      <c r="F9" s="35"/>
      <c r="G9" s="42"/>
    </row>
    <row r="10" spans="1:7" ht="26.25" customHeight="1" x14ac:dyDescent="0.25">
      <c r="A10" s="59"/>
      <c r="B10" s="8" t="s">
        <v>4</v>
      </c>
      <c r="C10" s="44">
        <f>SUM(C3:C9)</f>
        <v>2532760.35</v>
      </c>
      <c r="D10" s="36">
        <f>SUM(D3:D9)</f>
        <v>766995.04</v>
      </c>
      <c r="E10" s="6">
        <f>SUM(E3:E9)</f>
        <v>1765765.31</v>
      </c>
      <c r="F10" s="26"/>
      <c r="G10" s="40"/>
    </row>
    <row r="11" spans="1:7" ht="15.75" thickBot="1" x14ac:dyDescent="0.3">
      <c r="C11" s="10"/>
      <c r="D11" s="11"/>
      <c r="E11" s="11"/>
      <c r="F11" s="17"/>
    </row>
    <row r="12" spans="1:7" x14ac:dyDescent="0.25">
      <c r="A12" s="5" t="s">
        <v>1</v>
      </c>
      <c r="B12" s="7" t="s">
        <v>2</v>
      </c>
      <c r="C12" s="31" t="s">
        <v>3</v>
      </c>
      <c r="D12" s="31" t="s">
        <v>8</v>
      </c>
      <c r="E12" s="31" t="s">
        <v>13</v>
      </c>
      <c r="F12" s="37" t="s">
        <v>6</v>
      </c>
      <c r="G12" s="33" t="s">
        <v>11</v>
      </c>
    </row>
    <row r="13" spans="1:7" ht="15" customHeight="1" x14ac:dyDescent="0.25">
      <c r="A13" s="58" t="s">
        <v>21</v>
      </c>
      <c r="B13" s="65" t="s">
        <v>17</v>
      </c>
      <c r="C13" s="34">
        <f>D13+E13</f>
        <v>1064495.52</v>
      </c>
      <c r="D13" s="36"/>
      <c r="E13" s="3">
        <v>1064495.52</v>
      </c>
      <c r="F13" s="49">
        <v>1240219001</v>
      </c>
      <c r="G13" s="50">
        <v>45341</v>
      </c>
    </row>
    <row r="14" spans="1:7" ht="15" customHeight="1" x14ac:dyDescent="0.25">
      <c r="A14" s="59"/>
      <c r="B14" s="67"/>
      <c r="C14" s="34">
        <f t="shared" ref="C14:C17" si="1">D14+E14</f>
        <v>0</v>
      </c>
      <c r="D14" s="36"/>
      <c r="E14" s="36"/>
      <c r="F14" s="35"/>
      <c r="G14" s="42"/>
    </row>
    <row r="15" spans="1:7" ht="15" customHeight="1" x14ac:dyDescent="0.25">
      <c r="A15" s="59"/>
      <c r="B15" s="67"/>
      <c r="C15" s="34">
        <f t="shared" si="1"/>
        <v>0</v>
      </c>
      <c r="D15" s="36"/>
      <c r="E15" s="36"/>
      <c r="F15" s="35"/>
      <c r="G15" s="42"/>
    </row>
    <row r="16" spans="1:7" ht="15" customHeight="1" x14ac:dyDescent="0.25">
      <c r="A16" s="59"/>
      <c r="B16" s="67"/>
      <c r="C16" s="34">
        <f t="shared" si="1"/>
        <v>0</v>
      </c>
      <c r="D16" s="36"/>
      <c r="E16" s="36"/>
      <c r="F16" s="25"/>
      <c r="G16" s="39"/>
    </row>
    <row r="17" spans="1:7" ht="15" customHeight="1" x14ac:dyDescent="0.25">
      <c r="A17" s="59"/>
      <c r="B17" s="66"/>
      <c r="C17" s="34">
        <f t="shared" si="1"/>
        <v>0</v>
      </c>
      <c r="D17" s="36"/>
      <c r="E17" s="24"/>
      <c r="F17" s="25"/>
      <c r="G17" s="39"/>
    </row>
    <row r="18" spans="1:7" x14ac:dyDescent="0.25">
      <c r="A18" s="60"/>
      <c r="B18" s="9" t="s">
        <v>4</v>
      </c>
      <c r="C18" s="34">
        <f>D18+E18</f>
        <v>1064495.52</v>
      </c>
      <c r="D18" s="36">
        <f>SUM(D13:D17)</f>
        <v>0</v>
      </c>
      <c r="E18" s="36">
        <f>SUM(E13:E17)</f>
        <v>1064495.52</v>
      </c>
      <c r="F18" s="18"/>
      <c r="G18" s="55"/>
    </row>
    <row r="19" spans="1:7" x14ac:dyDescent="0.25">
      <c r="C19" s="13"/>
      <c r="D19" s="11"/>
      <c r="E19" s="12"/>
      <c r="F19" s="19"/>
    </row>
    <row r="20" spans="1:7" x14ac:dyDescent="0.25">
      <c r="A20" s="5" t="s">
        <v>1</v>
      </c>
      <c r="B20" s="7" t="s">
        <v>2</v>
      </c>
      <c r="C20" s="31" t="s">
        <v>3</v>
      </c>
      <c r="D20" s="31" t="s">
        <v>8</v>
      </c>
      <c r="E20" s="31" t="s">
        <v>9</v>
      </c>
      <c r="F20" s="20" t="s">
        <v>6</v>
      </c>
      <c r="G20" s="33" t="s">
        <v>11</v>
      </c>
    </row>
    <row r="21" spans="1:7" ht="15" customHeight="1" x14ac:dyDescent="0.25">
      <c r="A21" s="58" t="s">
        <v>22</v>
      </c>
      <c r="B21" s="65" t="s">
        <v>17</v>
      </c>
      <c r="C21" s="34">
        <f>D21+E21</f>
        <v>0</v>
      </c>
      <c r="D21" s="36"/>
      <c r="E21" s="36"/>
      <c r="F21" s="35"/>
      <c r="G21" s="42"/>
    </row>
    <row r="22" spans="1:7" ht="15" customHeight="1" x14ac:dyDescent="0.25">
      <c r="A22" s="59"/>
      <c r="B22" s="67"/>
      <c r="C22" s="34">
        <f t="shared" ref="C22:C27" si="2">D22+E22</f>
        <v>0</v>
      </c>
      <c r="D22" s="36"/>
      <c r="E22" s="36"/>
      <c r="F22" s="35"/>
      <c r="G22" s="42"/>
    </row>
    <row r="23" spans="1:7" ht="15" customHeight="1" x14ac:dyDescent="0.25">
      <c r="A23" s="59"/>
      <c r="B23" s="67"/>
      <c r="C23" s="34">
        <f t="shared" si="2"/>
        <v>0</v>
      </c>
      <c r="D23" s="2"/>
      <c r="E23" s="2"/>
      <c r="F23" s="35"/>
      <c r="G23" s="42"/>
    </row>
    <row r="24" spans="1:7" ht="15" customHeight="1" x14ac:dyDescent="0.25">
      <c r="A24" s="59"/>
      <c r="B24" s="67"/>
      <c r="C24" s="34">
        <f t="shared" si="2"/>
        <v>0</v>
      </c>
      <c r="D24" s="2"/>
      <c r="E24" s="2"/>
      <c r="F24" s="35"/>
      <c r="G24" s="42"/>
    </row>
    <row r="25" spans="1:7" ht="15" customHeight="1" x14ac:dyDescent="0.25">
      <c r="A25" s="59"/>
      <c r="B25" s="67"/>
      <c r="C25" s="34">
        <f t="shared" si="2"/>
        <v>0</v>
      </c>
      <c r="D25" s="2"/>
      <c r="E25" s="2"/>
      <c r="F25" s="35"/>
      <c r="G25" s="42"/>
    </row>
    <row r="26" spans="1:7" ht="15" customHeight="1" x14ac:dyDescent="0.25">
      <c r="A26" s="59"/>
      <c r="B26" s="67"/>
      <c r="C26" s="34">
        <f t="shared" si="2"/>
        <v>0</v>
      </c>
      <c r="D26" s="2"/>
      <c r="E26" s="2"/>
      <c r="F26" s="35"/>
      <c r="G26" s="42"/>
    </row>
    <row r="27" spans="1:7" ht="15" customHeight="1" x14ac:dyDescent="0.25">
      <c r="A27" s="59"/>
      <c r="B27" s="67"/>
      <c r="C27" s="34">
        <f t="shared" si="2"/>
        <v>0</v>
      </c>
      <c r="D27" s="2"/>
      <c r="E27" s="2"/>
      <c r="F27" s="35"/>
      <c r="G27" s="42"/>
    </row>
    <row r="28" spans="1:7" ht="15" customHeight="1" x14ac:dyDescent="0.25">
      <c r="A28" s="59"/>
      <c r="B28" s="66"/>
      <c r="C28" s="1"/>
      <c r="D28" s="2"/>
      <c r="E28" s="2"/>
      <c r="F28" s="25"/>
      <c r="G28" s="39"/>
    </row>
    <row r="29" spans="1:7" x14ac:dyDescent="0.25">
      <c r="A29" s="22"/>
      <c r="B29" s="9" t="s">
        <v>4</v>
      </c>
      <c r="C29" s="34">
        <f>D29+E29</f>
        <v>0</v>
      </c>
      <c r="D29" s="38">
        <f>SUM(D21:D28)</f>
        <v>0</v>
      </c>
      <c r="E29" s="29">
        <f>SUM(E21:E28)</f>
        <v>0</v>
      </c>
      <c r="F29" s="29"/>
    </row>
    <row r="30" spans="1:7" x14ac:dyDescent="0.25">
      <c r="C30" s="13"/>
      <c r="D30" s="11"/>
      <c r="E30" s="12"/>
    </row>
    <row r="31" spans="1:7" x14ac:dyDescent="0.25">
      <c r="A31" s="14" t="s">
        <v>14</v>
      </c>
      <c r="B31" s="16" t="s">
        <v>20</v>
      </c>
      <c r="C31" s="16" t="s">
        <v>21</v>
      </c>
      <c r="D31" s="16" t="s">
        <v>22</v>
      </c>
      <c r="E31" s="15" t="s">
        <v>0</v>
      </c>
      <c r="F31" s="15">
        <v>0.03</v>
      </c>
    </row>
    <row r="32" spans="1:7" x14ac:dyDescent="0.25">
      <c r="A32" s="4"/>
      <c r="B32" s="2">
        <f>C10</f>
        <v>2532760.35</v>
      </c>
      <c r="C32" s="2">
        <f>C18</f>
        <v>1064495.52</v>
      </c>
      <c r="D32" s="2">
        <f>C29</f>
        <v>0</v>
      </c>
      <c r="E32" s="21">
        <f>SUM(B32:D32)</f>
        <v>3597255.87</v>
      </c>
      <c r="F32" s="32">
        <f>E32*3%</f>
        <v>107917.6761</v>
      </c>
    </row>
    <row r="35" spans="4:5" x14ac:dyDescent="0.25">
      <c r="D35" s="3"/>
      <c r="E35" s="41"/>
    </row>
  </sheetData>
  <mergeCells count="6">
    <mergeCell ref="A3:A10"/>
    <mergeCell ref="B3:B9"/>
    <mergeCell ref="A13:A18"/>
    <mergeCell ref="B13:B17"/>
    <mergeCell ref="A21:A28"/>
    <mergeCell ref="B21:B28"/>
  </mergeCells>
  <pageMargins left="0.7" right="0.7" top="0.75" bottom="0.75" header="0.3" footer="0.3"/>
  <pageSetup paperSize="9" scale="7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24"/>
  <sheetViews>
    <sheetView view="pageBreakPreview" zoomScale="60" zoomScaleNormal="100" workbookViewId="0">
      <selection activeCell="B20" sqref="B20:D20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5" t="s">
        <v>1</v>
      </c>
      <c r="B2" s="7" t="s">
        <v>2</v>
      </c>
      <c r="C2" s="31" t="s">
        <v>3</v>
      </c>
      <c r="D2" s="31" t="s">
        <v>8</v>
      </c>
      <c r="E2" s="31" t="s">
        <v>9</v>
      </c>
      <c r="F2" s="20" t="s">
        <v>5</v>
      </c>
      <c r="G2" s="33" t="s">
        <v>11</v>
      </c>
    </row>
    <row r="3" spans="1:7" ht="15" customHeight="1" x14ac:dyDescent="0.25">
      <c r="A3" s="58" t="s">
        <v>20</v>
      </c>
      <c r="B3" s="65" t="s">
        <v>18</v>
      </c>
      <c r="C3" s="34">
        <f>D3+E3</f>
        <v>1696803.36</v>
      </c>
      <c r="D3" s="3">
        <v>1696803.36</v>
      </c>
      <c r="E3" s="2"/>
      <c r="F3" s="49">
        <v>1240103002</v>
      </c>
      <c r="G3" s="50">
        <v>45294</v>
      </c>
    </row>
    <row r="4" spans="1:7" ht="30" customHeight="1" x14ac:dyDescent="0.25">
      <c r="A4" s="59"/>
      <c r="B4" s="66"/>
      <c r="C4" s="34">
        <f>D4+E4</f>
        <v>0</v>
      </c>
      <c r="D4" s="2"/>
      <c r="E4" s="2"/>
      <c r="F4" s="35"/>
      <c r="G4" s="42"/>
    </row>
    <row r="5" spans="1:7" ht="26.25" customHeight="1" x14ac:dyDescent="0.25">
      <c r="A5" s="59"/>
      <c r="B5" s="8" t="s">
        <v>4</v>
      </c>
      <c r="C5" s="44">
        <f>SUM(C3:C4)</f>
        <v>1696803.36</v>
      </c>
      <c r="D5" s="2">
        <f>SUM(D3:D4)</f>
        <v>1696803.36</v>
      </c>
      <c r="E5" s="6">
        <f>SUM(E3:E4)</f>
        <v>0</v>
      </c>
      <c r="F5" s="26"/>
      <c r="G5" s="40"/>
    </row>
    <row r="6" spans="1:7" ht="15.75" thickBot="1" x14ac:dyDescent="0.3">
      <c r="C6" s="10"/>
      <c r="D6" s="11"/>
      <c r="E6" s="11"/>
      <c r="F6" s="17"/>
    </row>
    <row r="7" spans="1:7" x14ac:dyDescent="0.25">
      <c r="A7" s="5" t="s">
        <v>1</v>
      </c>
      <c r="B7" s="7" t="s">
        <v>2</v>
      </c>
      <c r="C7" s="31" t="s">
        <v>3</v>
      </c>
      <c r="D7" s="31" t="s">
        <v>8</v>
      </c>
      <c r="E7" s="31" t="s">
        <v>13</v>
      </c>
      <c r="F7" s="37" t="s">
        <v>6</v>
      </c>
      <c r="G7" s="33" t="s">
        <v>11</v>
      </c>
    </row>
    <row r="8" spans="1:7" ht="15" customHeight="1" x14ac:dyDescent="0.25">
      <c r="A8" s="58" t="s">
        <v>21</v>
      </c>
      <c r="B8" s="65" t="s">
        <v>18</v>
      </c>
      <c r="C8" s="34">
        <f>D8+E8</f>
        <v>0</v>
      </c>
      <c r="D8" s="2"/>
      <c r="E8" s="2"/>
      <c r="F8" s="35"/>
      <c r="G8" s="42"/>
    </row>
    <row r="9" spans="1:7" ht="15" customHeight="1" x14ac:dyDescent="0.25">
      <c r="A9" s="59"/>
      <c r="B9" s="67"/>
      <c r="C9" s="34">
        <f>D9+E9</f>
        <v>0</v>
      </c>
      <c r="D9" s="2"/>
      <c r="E9" s="2"/>
      <c r="F9" s="25"/>
      <c r="G9" s="39"/>
    </row>
    <row r="10" spans="1:7" ht="15" customHeight="1" x14ac:dyDescent="0.25">
      <c r="A10" s="59"/>
      <c r="B10" s="66"/>
      <c r="C10" s="23"/>
      <c r="D10" s="2"/>
      <c r="E10" s="24"/>
      <c r="F10" s="25"/>
      <c r="G10" s="39"/>
    </row>
    <row r="11" spans="1:7" x14ac:dyDescent="0.25">
      <c r="A11" s="60"/>
      <c r="B11" s="9" t="s">
        <v>4</v>
      </c>
      <c r="C11" s="34">
        <f>D11+E11</f>
        <v>0</v>
      </c>
      <c r="D11" s="2">
        <f>SUM(D8:D10)</f>
        <v>0</v>
      </c>
      <c r="E11" s="2">
        <f>SUM(E8:E10)</f>
        <v>0</v>
      </c>
      <c r="F11" s="18"/>
    </row>
    <row r="12" spans="1:7" x14ac:dyDescent="0.25">
      <c r="C12" s="13"/>
      <c r="D12" s="11"/>
      <c r="E12" s="12"/>
      <c r="F12" s="19"/>
    </row>
    <row r="13" spans="1:7" x14ac:dyDescent="0.25">
      <c r="A13" s="5" t="s">
        <v>1</v>
      </c>
      <c r="B13" s="7" t="s">
        <v>2</v>
      </c>
      <c r="C13" s="31" t="s">
        <v>3</v>
      </c>
      <c r="D13" s="31" t="s">
        <v>8</v>
      </c>
      <c r="E13" s="31" t="s">
        <v>9</v>
      </c>
      <c r="F13" s="20" t="s">
        <v>6</v>
      </c>
      <c r="G13" s="33" t="s">
        <v>11</v>
      </c>
    </row>
    <row r="14" spans="1:7" ht="15" customHeight="1" x14ac:dyDescent="0.25">
      <c r="A14" s="58" t="s">
        <v>22</v>
      </c>
      <c r="B14" s="65" t="s">
        <v>18</v>
      </c>
      <c r="C14" s="34">
        <f>D14+E14</f>
        <v>0</v>
      </c>
      <c r="D14" s="3"/>
      <c r="E14" s="2"/>
      <c r="F14" s="49"/>
      <c r="G14" s="50"/>
    </row>
    <row r="15" spans="1:7" ht="15" customHeight="1" x14ac:dyDescent="0.25">
      <c r="A15" s="59"/>
      <c r="B15" s="67"/>
      <c r="C15" s="34">
        <f>D15+E15</f>
        <v>0</v>
      </c>
      <c r="D15" s="2"/>
      <c r="E15" s="2"/>
      <c r="F15" s="35"/>
      <c r="G15" s="42"/>
    </row>
    <row r="16" spans="1:7" ht="15" customHeight="1" x14ac:dyDescent="0.25">
      <c r="A16" s="59"/>
      <c r="B16" s="67"/>
      <c r="C16" s="23"/>
      <c r="D16" s="2"/>
      <c r="E16" s="2"/>
      <c r="F16" s="25"/>
      <c r="G16" s="39"/>
    </row>
    <row r="17" spans="1:7" ht="15" customHeight="1" x14ac:dyDescent="0.25">
      <c r="A17" s="59"/>
      <c r="B17" s="66"/>
      <c r="C17" s="1"/>
      <c r="D17" s="2"/>
      <c r="E17" s="2"/>
      <c r="F17" s="25"/>
      <c r="G17" s="39"/>
    </row>
    <row r="18" spans="1:7" x14ac:dyDescent="0.25">
      <c r="A18" s="22"/>
      <c r="B18" s="9" t="s">
        <v>4</v>
      </c>
      <c r="C18" s="34">
        <f>D18+E18</f>
        <v>0</v>
      </c>
      <c r="D18" s="38">
        <f>SUM(D14:D17)</f>
        <v>0</v>
      </c>
      <c r="E18" s="29">
        <f>SUM(E14:E17)</f>
        <v>0</v>
      </c>
      <c r="F18" s="29"/>
    </row>
    <row r="19" spans="1:7" x14ac:dyDescent="0.25">
      <c r="C19" s="13"/>
      <c r="D19" s="11"/>
      <c r="E19" s="12"/>
    </row>
    <row r="20" spans="1:7" x14ac:dyDescent="0.25">
      <c r="A20" s="14" t="s">
        <v>14</v>
      </c>
      <c r="B20" s="16" t="s">
        <v>20</v>
      </c>
      <c r="C20" s="16" t="s">
        <v>21</v>
      </c>
      <c r="D20" s="16" t="s">
        <v>22</v>
      </c>
      <c r="E20" s="15" t="s">
        <v>0</v>
      </c>
      <c r="F20" s="15">
        <v>0.03</v>
      </c>
    </row>
    <row r="21" spans="1:7" x14ac:dyDescent="0.25">
      <c r="A21" s="4"/>
      <c r="B21" s="2">
        <f>C5</f>
        <v>1696803.36</v>
      </c>
      <c r="C21" s="2">
        <f>C11</f>
        <v>0</v>
      </c>
      <c r="D21" s="2">
        <f>C18</f>
        <v>0</v>
      </c>
      <c r="E21" s="21">
        <f>SUM(B21:D21)</f>
        <v>1696803.36</v>
      </c>
      <c r="F21" s="32">
        <f>E21*3%</f>
        <v>50904.1008</v>
      </c>
    </row>
    <row r="24" spans="1:7" x14ac:dyDescent="0.25">
      <c r="D24" s="3"/>
      <c r="E24" s="41"/>
    </row>
  </sheetData>
  <mergeCells count="6">
    <mergeCell ref="A3:A5"/>
    <mergeCell ref="B3:B4"/>
    <mergeCell ref="A8:A11"/>
    <mergeCell ref="B8:B10"/>
    <mergeCell ref="A14:A17"/>
    <mergeCell ref="B14:B17"/>
  </mergeCells>
  <pageMargins left="0.7" right="0.7" top="0.75" bottom="0.75" header="0.3" footer="0.3"/>
  <pageSetup paperSize="9" scale="7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24"/>
  <sheetViews>
    <sheetView view="pageBreakPreview" zoomScale="60" zoomScaleNormal="100" workbookViewId="0">
      <selection activeCell="B20" sqref="B20:D20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5" t="s">
        <v>1</v>
      </c>
      <c r="B2" s="7" t="s">
        <v>2</v>
      </c>
      <c r="C2" s="31" t="s">
        <v>3</v>
      </c>
      <c r="D2" s="31" t="s">
        <v>8</v>
      </c>
      <c r="E2" s="31" t="s">
        <v>9</v>
      </c>
      <c r="F2" s="20" t="s">
        <v>5</v>
      </c>
      <c r="G2" s="33" t="s">
        <v>11</v>
      </c>
    </row>
    <row r="3" spans="1:7" ht="15" customHeight="1" x14ac:dyDescent="0.25">
      <c r="A3" s="58" t="s">
        <v>20</v>
      </c>
      <c r="B3" s="65" t="s">
        <v>19</v>
      </c>
      <c r="C3" s="34">
        <f>D3+E3</f>
        <v>5970332.6200000001</v>
      </c>
      <c r="D3" s="3">
        <v>3349735.92</v>
      </c>
      <c r="E3" s="3">
        <v>2620596.7000000002</v>
      </c>
      <c r="F3" s="49">
        <v>1240123002</v>
      </c>
      <c r="G3" s="50">
        <v>45314</v>
      </c>
    </row>
    <row r="4" spans="1:7" ht="15.75" customHeight="1" x14ac:dyDescent="0.25">
      <c r="A4" s="59"/>
      <c r="B4" s="66"/>
      <c r="C4" s="34">
        <f>D4+E4</f>
        <v>0</v>
      </c>
      <c r="D4" s="36"/>
      <c r="E4" s="36"/>
      <c r="F4" s="35"/>
      <c r="G4" s="42"/>
    </row>
    <row r="5" spans="1:7" ht="26.25" customHeight="1" x14ac:dyDescent="0.25">
      <c r="A5" s="59"/>
      <c r="B5" s="8" t="s">
        <v>4</v>
      </c>
      <c r="C5" s="44">
        <f>SUM(C3:C4)</f>
        <v>5970332.6200000001</v>
      </c>
      <c r="D5" s="36">
        <f>SUM(D3:D4)</f>
        <v>3349735.92</v>
      </c>
      <c r="E5" s="6">
        <f>SUM(E3:E4)</f>
        <v>2620596.7000000002</v>
      </c>
      <c r="F5" s="26"/>
      <c r="G5" s="40"/>
    </row>
    <row r="6" spans="1:7" ht="15.75" thickBot="1" x14ac:dyDescent="0.3">
      <c r="C6" s="10"/>
      <c r="D6" s="11"/>
      <c r="E6" s="11"/>
      <c r="F6" s="17"/>
    </row>
    <row r="7" spans="1:7" x14ac:dyDescent="0.25">
      <c r="A7" s="5" t="s">
        <v>1</v>
      </c>
      <c r="B7" s="7" t="s">
        <v>2</v>
      </c>
      <c r="C7" s="31" t="s">
        <v>3</v>
      </c>
      <c r="D7" s="31" t="s">
        <v>8</v>
      </c>
      <c r="E7" s="31" t="s">
        <v>13</v>
      </c>
      <c r="F7" s="37" t="s">
        <v>6</v>
      </c>
      <c r="G7" s="33" t="s">
        <v>11</v>
      </c>
    </row>
    <row r="8" spans="1:7" ht="15" customHeight="1" x14ac:dyDescent="0.25">
      <c r="A8" s="58" t="s">
        <v>21</v>
      </c>
      <c r="B8" s="65" t="s">
        <v>19</v>
      </c>
      <c r="C8" s="34">
        <f>D8+E8</f>
        <v>0</v>
      </c>
      <c r="D8" s="3"/>
      <c r="E8" s="3"/>
      <c r="F8" s="49"/>
      <c r="G8" s="50"/>
    </row>
    <row r="9" spans="1:7" ht="15" customHeight="1" x14ac:dyDescent="0.25">
      <c r="A9" s="59"/>
      <c r="B9" s="67"/>
      <c r="C9" s="34">
        <f>D9+E9</f>
        <v>0</v>
      </c>
      <c r="D9" s="2"/>
      <c r="E9" s="2"/>
      <c r="F9" s="25"/>
      <c r="G9" s="39"/>
    </row>
    <row r="10" spans="1:7" ht="15" customHeight="1" x14ac:dyDescent="0.25">
      <c r="A10" s="59"/>
      <c r="B10" s="66"/>
      <c r="C10" s="23"/>
      <c r="D10" s="2"/>
      <c r="E10" s="24"/>
      <c r="F10" s="25"/>
      <c r="G10" s="39"/>
    </row>
    <row r="11" spans="1:7" x14ac:dyDescent="0.25">
      <c r="A11" s="60"/>
      <c r="B11" s="9" t="s">
        <v>4</v>
      </c>
      <c r="C11" s="34">
        <f>D11+E11</f>
        <v>0</v>
      </c>
      <c r="D11" s="2">
        <f>SUM(D8:D10)</f>
        <v>0</v>
      </c>
      <c r="E11" s="2">
        <f>SUM(E8:E10)</f>
        <v>0</v>
      </c>
      <c r="F11" s="18"/>
    </row>
    <row r="12" spans="1:7" x14ac:dyDescent="0.25">
      <c r="C12" s="13"/>
      <c r="D12" s="11"/>
      <c r="E12" s="12"/>
      <c r="F12" s="19"/>
    </row>
    <row r="13" spans="1:7" x14ac:dyDescent="0.25">
      <c r="A13" s="5" t="s">
        <v>1</v>
      </c>
      <c r="B13" s="7" t="s">
        <v>2</v>
      </c>
      <c r="C13" s="31" t="s">
        <v>3</v>
      </c>
      <c r="D13" s="31" t="s">
        <v>8</v>
      </c>
      <c r="E13" s="31" t="s">
        <v>9</v>
      </c>
      <c r="F13" s="20" t="s">
        <v>6</v>
      </c>
      <c r="G13" s="33" t="s">
        <v>11</v>
      </c>
    </row>
    <row r="14" spans="1:7" ht="15" customHeight="1" x14ac:dyDescent="0.25">
      <c r="A14" s="58" t="s">
        <v>22</v>
      </c>
      <c r="B14" s="65" t="s">
        <v>19</v>
      </c>
      <c r="C14" s="34">
        <f>D14+E14</f>
        <v>0</v>
      </c>
      <c r="D14" s="36"/>
      <c r="E14" s="36"/>
      <c r="F14" s="49"/>
      <c r="G14" s="50"/>
    </row>
    <row r="15" spans="1:7" ht="15" customHeight="1" x14ac:dyDescent="0.25">
      <c r="A15" s="59"/>
      <c r="B15" s="67"/>
      <c r="C15" s="34">
        <f>D15+E15</f>
        <v>0</v>
      </c>
      <c r="D15" s="2"/>
      <c r="E15" s="2"/>
      <c r="F15" s="35"/>
      <c r="G15" s="42"/>
    </row>
    <row r="16" spans="1:7" ht="15" customHeight="1" x14ac:dyDescent="0.25">
      <c r="A16" s="59"/>
      <c r="B16" s="67"/>
      <c r="C16" s="23"/>
      <c r="D16" s="2"/>
      <c r="E16" s="2"/>
      <c r="F16" s="25"/>
      <c r="G16" s="39"/>
    </row>
    <row r="17" spans="1:7" ht="15" customHeight="1" x14ac:dyDescent="0.25">
      <c r="A17" s="59"/>
      <c r="B17" s="66"/>
      <c r="C17" s="1"/>
      <c r="D17" s="2"/>
      <c r="E17" s="2"/>
      <c r="F17" s="25"/>
      <c r="G17" s="39"/>
    </row>
    <row r="18" spans="1:7" x14ac:dyDescent="0.25">
      <c r="A18" s="22"/>
      <c r="B18" s="9" t="s">
        <v>4</v>
      </c>
      <c r="C18" s="34">
        <f>D18+E18</f>
        <v>0</v>
      </c>
      <c r="D18" s="38">
        <f>SUM(D14:D17)</f>
        <v>0</v>
      </c>
      <c r="E18" s="29">
        <f>SUM(E14:E17)</f>
        <v>0</v>
      </c>
      <c r="F18" s="29"/>
    </row>
    <row r="19" spans="1:7" x14ac:dyDescent="0.25">
      <c r="C19" s="13"/>
      <c r="D19" s="11"/>
      <c r="E19" s="12"/>
    </row>
    <row r="20" spans="1:7" x14ac:dyDescent="0.25">
      <c r="A20" s="14" t="s">
        <v>14</v>
      </c>
      <c r="B20" s="16" t="s">
        <v>20</v>
      </c>
      <c r="C20" s="16" t="s">
        <v>21</v>
      </c>
      <c r="D20" s="16" t="s">
        <v>22</v>
      </c>
      <c r="E20" s="15" t="s">
        <v>0</v>
      </c>
      <c r="F20" s="15">
        <v>0.03</v>
      </c>
    </row>
    <row r="21" spans="1:7" x14ac:dyDescent="0.25">
      <c r="A21" s="4"/>
      <c r="B21" s="2">
        <f>C5</f>
        <v>5970332.6200000001</v>
      </c>
      <c r="C21" s="2">
        <f>C11</f>
        <v>0</v>
      </c>
      <c r="D21" s="2">
        <f>C18</f>
        <v>0</v>
      </c>
      <c r="E21" s="21">
        <f>SUM(B21:D21)</f>
        <v>5970332.6200000001</v>
      </c>
      <c r="F21" s="32">
        <f>E21*3%</f>
        <v>179109.9786</v>
      </c>
    </row>
    <row r="24" spans="1:7" x14ac:dyDescent="0.25">
      <c r="D24" s="3"/>
      <c r="E24" s="41"/>
    </row>
  </sheetData>
  <mergeCells count="6">
    <mergeCell ref="A3:A5"/>
    <mergeCell ref="B3:B4"/>
    <mergeCell ref="A8:A11"/>
    <mergeCell ref="B8:B10"/>
    <mergeCell ref="A14:A17"/>
    <mergeCell ref="B14:B17"/>
  </mergeCells>
  <pageMargins left="0.7" right="0.7" top="0.75" bottom="0.75" header="0.3" footer="0.3"/>
  <pageSetup paperSize="9" scale="7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zishop</vt:lpstr>
      <vt:lpstr>KEINARA</vt:lpstr>
      <vt:lpstr>Rumah susu ririn</vt:lpstr>
      <vt:lpstr>LEIIBHI</vt:lpstr>
      <vt:lpstr>MAULANI</vt:lpstr>
      <vt:lpstr>NANANINA</vt:lpstr>
      <vt:lpstr>Sheet1</vt:lpstr>
      <vt:lpstr>KEINARA!Print_Area</vt:lpstr>
      <vt:lpstr>zishop!Print_Area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Abdullah</cp:lastModifiedBy>
  <cp:lastPrinted>2024-01-25T09:49:51Z</cp:lastPrinted>
  <dcterms:created xsi:type="dcterms:W3CDTF">2021-07-05T12:47:54Z</dcterms:created>
  <dcterms:modified xsi:type="dcterms:W3CDTF">2024-03-16T03:38:21Z</dcterms:modified>
</cp:coreProperties>
</file>